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8A7AEC5A-B98D-4042-AB86-3B6294E98A68}" xr6:coauthVersionLast="47" xr6:coauthVersionMax="47" xr10:uidLastSave="{00000000-0000-0000-0000-000000000000}"/>
  <bookViews>
    <workbookView xWindow="-120" yWindow="-120" windowWidth="29040" windowHeight="15720" xr2:uid="{86987AAF-5CD1-40D4-9479-84FE43F516FF}"/>
  </bookViews>
  <sheets>
    <sheet name="รายงานผลการใช้จ่ายงบประมา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0" i="1"/>
  <c r="E22" i="1" s="1"/>
  <c r="D20" i="1"/>
  <c r="F19" i="1"/>
  <c r="F18" i="1"/>
  <c r="F17" i="1"/>
  <c r="F16" i="1"/>
  <c r="G15" i="1"/>
  <c r="D15" i="1"/>
  <c r="F15" i="1" s="1"/>
  <c r="F14" i="1"/>
  <c r="G13" i="1"/>
  <c r="F13" i="1"/>
  <c r="D13" i="1"/>
  <c r="G12" i="1"/>
  <c r="F12" i="1"/>
  <c r="F11" i="1"/>
  <c r="F10" i="1"/>
  <c r="F9" i="1"/>
  <c r="G8" i="1"/>
  <c r="F8" i="1"/>
  <c r="F20" i="1" l="1"/>
  <c r="G22" i="1"/>
  <c r="F22" i="1"/>
  <c r="G20" i="1"/>
</calcChain>
</file>

<file path=xl/sharedStrings.xml><?xml version="1.0" encoding="utf-8"?>
<sst xmlns="http://schemas.openxmlformats.org/spreadsheetml/2006/main" count="75" uniqueCount="47">
  <si>
    <t>รายงานผลการใช้จ่ายงบประมาณ สถานีตำรวจภูธรกู่แก้ว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</si>
  <si>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</si>
  <si>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</si>
  <si>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</si>
  <si>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</si>
  <si>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</si>
  <si>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คงเหลือ</t>
  </si>
  <si>
    <t>คิดเป็นร้อยละ</t>
  </si>
  <si>
    <t>ปัญหา/อุปสรรค
แนวทางการแก้ไข</t>
  </si>
  <si>
    <t xml:space="preserve">โครงการปฏิรูประบบงานตำรวจ </t>
  </si>
  <si>
    <t>ปฏิรูประบบงานตำรวจได้อย่างมีประสิทธิภาพ</t>
  </si>
  <si>
    <t xml:space="preserve"> -</t>
  </si>
  <si>
    <t>ไม่มีปัญหา</t>
  </si>
  <si>
    <t>ค่าตอบแทน ชมส.</t>
  </si>
  <si>
    <t>ตำรวจสามารถเข้าถึงชุมชน หมู่บ้าน ได้อย่างมีประสิทธิภาพ</t>
  </si>
  <si>
    <t>ค่าตอบแทนพยาน</t>
  </si>
  <si>
    <t>พยานได้รับการดูแลและคุ้มครองได้อย่างดี</t>
  </si>
  <si>
    <t>ค่าใช้จ่ายคุ้มครองพยาน</t>
  </si>
  <si>
    <t>สามารถดูแลพยานได้อย่างมีประสิทธิภาพ</t>
  </si>
  <si>
    <t>ค่าตอบแทนนักจิตวิทยา</t>
  </si>
  <si>
    <t>สามารถดูแลการทำงานของนักจิตวิทยา</t>
  </si>
  <si>
    <t>ค่าตอบแทน จพง.ชันสูตรพลิกศพ</t>
  </si>
  <si>
    <t>สามารถดูแลเจ้าหน้าที่ชันสูตรพลิกศพได้</t>
  </si>
  <si>
    <t>ค่าตอบแทนอาสาตำรวจบ้าน</t>
  </si>
  <si>
    <t>ตำรวจมีกำลังเพิ่มขึ้น ในการปฏิบัติงาน</t>
  </si>
  <si>
    <t>ค่าเบี้ยเลี้ยงที่พัก พาหนะ</t>
  </si>
  <si>
    <t>สามารถส่งหมายเรียกพยานตามกำหนดเวลา</t>
  </si>
  <si>
    <t>ค่าใช้จ่ายส่งหมายเรียกพยาน</t>
  </si>
  <si>
    <t>ค่าน้ำมันเชื่อเพลิง (สนาม) รถยนต์</t>
  </si>
  <si>
    <t>ยานพานะพร้อมในการปฏิบัติหน้าตลอดเวลา</t>
  </si>
  <si>
    <t>ค่าน้ำมันเชื่อเพลิง (สนาม) จยย.</t>
  </si>
  <si>
    <t>ค่าวัสดุสำนักงาน</t>
  </si>
  <si>
    <t>มีวัสดุในการดำเนินการภายใน สภ.</t>
  </si>
  <si>
    <t>ค่าวัสดุจราจร</t>
  </si>
  <si>
    <t>มีวัสดุในการดำเนินการของงานจราจร</t>
  </si>
  <si>
    <t>ค่าอาหารผู้ต้องหา</t>
  </si>
  <si>
    <t>มีอาหารสำหรับดูแลผู้ต้องหา</t>
  </si>
  <si>
    <t>รวมค่าตอบแทน ใช้สอย วัสดุ</t>
  </si>
  <si>
    <t>ค่าสาธารณูปโภค</t>
  </si>
  <si>
    <t>ใช้จ่ายค่าน้ำ ค่าไฟ ภายใน สภ.</t>
  </si>
  <si>
    <t>รวมงบดำเนินงานทั้งสิ้น</t>
  </si>
  <si>
    <t>ตรวจแล้วถูกต้อง</t>
  </si>
  <si>
    <t>พ.ต.อ.</t>
  </si>
  <si>
    <t>ผกก.สภ.กู่แก้ว</t>
  </si>
  <si>
    <t>ประจำปีงบประมาณ พ.ศ. 2567 ไตรมาสที่ 1 เดือน ตุลาคม</t>
  </si>
  <si>
    <r>
      <t xml:space="preserve">( </t>
    </r>
    <r>
      <rPr>
        <sz val="16"/>
        <color theme="1"/>
        <rFont val="TH SarabunPSK"/>
        <family val="2"/>
      </rPr>
      <t xml:space="preserve">พีระวุฒิ   สุวรรณประสิทธิ์ </t>
    </r>
    <r>
      <rPr>
        <sz val="16"/>
        <color rgb="FF000000"/>
        <rFont val="TH SarabunPSK"/>
        <family val="2"/>
      </rPr>
      <t>)</t>
    </r>
  </si>
  <si>
    <r>
      <t xml:space="preserve"> </t>
    </r>
    <r>
      <rPr>
        <b/>
        <sz val="16"/>
        <color rgb="FFFF0000"/>
        <rFont val="TH Sarabun New"/>
        <family val="2"/>
      </rPr>
      <t>ข้อมูล ณ วันที่ 31 ตุลาคม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</si>
</sst>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TH SarabunPSK"/>
      <family val="2"/>
    </font>
    <font>
      <sz val="16"/>
      <color theme="4"/>
      <name val="TH Sarabun New"/>
      <family val="2"/>
    </font>
    <font>
      <sz val="16"/>
      <name val="TH Sarabun New"/>
      <family val="2"/>
    </font>
    <font>
      <sz val="16"/>
      <color theme="3" tint="0.39997558519241921"/>
      <name val="TH Sarabun New"/>
      <family val="2"/>
    </font>
    <font>
      <sz val="16"/>
      <color rgb="FF000000"/>
      <name val="TH SarabunPSK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9" xfId="0" applyFont="1" applyBorder="1"/>
    <xf numFmtId="3" fontId="5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2" fontId="4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5" fillId="0" borderId="4" xfId="1" applyNumberFormat="1" applyFont="1" applyFill="1" applyBorder="1" applyAlignment="1">
      <alignment horizontal="center"/>
    </xf>
    <xf numFmtId="3" fontId="7" fillId="0" borderId="4" xfId="1" applyNumberFormat="1" applyFont="1" applyFill="1" applyBorder="1" applyAlignment="1">
      <alignment horizontal="center"/>
    </xf>
    <xf numFmtId="3" fontId="4" fillId="0" borderId="4" xfId="1" applyNumberFormat="1" applyFont="1" applyFill="1" applyBorder="1" applyAlignment="1">
      <alignment horizontal="center"/>
    </xf>
    <xf numFmtId="4" fontId="7" fillId="0" borderId="4" xfId="1" applyNumberFormat="1" applyFont="1" applyBorder="1" applyAlignment="1">
      <alignment horizontal="center"/>
    </xf>
    <xf numFmtId="4" fontId="8" fillId="0" borderId="4" xfId="1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5" fillId="0" borderId="4" xfId="1" applyFont="1" applyFill="1" applyBorder="1" applyAlignment="1">
      <alignment horizontal="center" vertical="center"/>
    </xf>
    <xf numFmtId="43" fontId="9" fillId="0" borderId="4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942975</xdr:colOff>
      <xdr:row>24</xdr:row>
      <xdr:rowOff>47625</xdr:rowOff>
    </xdr:from>
    <xdr:to>
      <xdr:col>2</xdr:col>
      <xdr:colOff>2581275</xdr:colOff>
      <xdr:row>25</xdr:row>
      <xdr:rowOff>245607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A833735-7C61-4645-9902-9AFFA7E53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7162800"/>
          <a:ext cx="1638300" cy="502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A81C-306E-4F37-896D-1533029AED60}">
  <dimension ref="A1:H28"/>
  <sheetViews>
    <sheetView tabSelected="1" workbookViewId="0">
      <selection activeCell="K5" sqref="K5"/>
    </sheetView>
  </sheetViews>
  <sheetFormatPr defaultRowHeight="15"/>
  <cols>
    <col min="1" max="1" width="6.7109375" customWidth="1"/>
    <col min="2" max="2" width="28.42578125" customWidth="1"/>
    <col min="3" max="3" width="48.140625" customWidth="1"/>
    <col min="4" max="4" width="19.5703125" customWidth="1"/>
    <col min="5" max="5" width="16.85546875" customWidth="1"/>
    <col min="6" max="6" width="13.85546875" customWidth="1"/>
    <col min="7" max="7" width="15.28515625" customWidth="1"/>
    <col min="8" max="8" width="22.85546875" customWidth="1"/>
  </cols>
  <sheetData>
    <row r="1" spans="1:8" ht="24">
      <c r="A1" s="32" t="s">
        <v>0</v>
      </c>
      <c r="B1" s="32"/>
      <c r="C1" s="32"/>
      <c r="D1" s="32"/>
      <c r="E1" s="32"/>
      <c r="F1" s="32"/>
      <c r="G1" s="32"/>
      <c r="H1" s="32"/>
    </row>
    <row r="2" spans="1:8" ht="24">
      <c r="A2" s="32" t="s">
        <v>44</v>
      </c>
      <c r="B2" s="32"/>
      <c r="C2" s="32"/>
      <c r="D2" s="32"/>
      <c r="E2" s="32"/>
      <c r="F2" s="32"/>
      <c r="G2" s="32"/>
      <c r="H2" s="32"/>
    </row>
    <row r="3" spans="1:8" ht="24">
      <c r="A3" s="33" t="s">
        <v>46</v>
      </c>
      <c r="B3" s="33"/>
      <c r="C3" s="33"/>
      <c r="D3" s="33"/>
      <c r="E3" s="33"/>
      <c r="F3" s="33"/>
      <c r="G3" s="33"/>
      <c r="H3" s="33"/>
    </row>
    <row r="4" spans="1:8">
      <c r="A4" s="34" t="s">
        <v>1</v>
      </c>
      <c r="B4" s="34" t="s">
        <v>2</v>
      </c>
      <c r="C4" s="34" t="s">
        <v>3</v>
      </c>
      <c r="D4" s="34" t="s">
        <v>4</v>
      </c>
      <c r="E4" s="36" t="s">
        <v>5</v>
      </c>
      <c r="F4" s="34" t="s">
        <v>6</v>
      </c>
      <c r="G4" s="38" t="s">
        <v>7</v>
      </c>
      <c r="H4" s="29" t="s">
        <v>8</v>
      </c>
    </row>
    <row r="5" spans="1:8" ht="25.5" customHeight="1">
      <c r="A5" s="35"/>
      <c r="B5" s="35"/>
      <c r="C5" s="35"/>
      <c r="D5" s="35"/>
      <c r="E5" s="37"/>
      <c r="F5" s="35"/>
      <c r="G5" s="38"/>
      <c r="H5" s="30"/>
    </row>
    <row r="6" spans="1:8" ht="24">
      <c r="A6" s="1">
        <v>1</v>
      </c>
      <c r="B6" s="2" t="s">
        <v>9</v>
      </c>
      <c r="C6" s="3" t="s">
        <v>10</v>
      </c>
      <c r="D6" s="4">
        <v>27200</v>
      </c>
      <c r="E6" s="5" t="s">
        <v>11</v>
      </c>
      <c r="F6" s="6">
        <v>27200</v>
      </c>
      <c r="G6" s="7">
        <v>0</v>
      </c>
      <c r="H6" s="7" t="s">
        <v>12</v>
      </c>
    </row>
    <row r="7" spans="1:8" ht="24">
      <c r="A7" s="1">
        <v>2</v>
      </c>
      <c r="B7" s="2" t="s">
        <v>13</v>
      </c>
      <c r="C7" s="2" t="s">
        <v>14</v>
      </c>
      <c r="D7" s="8">
        <v>36000</v>
      </c>
      <c r="E7" s="9" t="s">
        <v>11</v>
      </c>
      <c r="F7" s="6">
        <v>36000</v>
      </c>
      <c r="G7" s="28">
        <v>0</v>
      </c>
      <c r="H7" s="7" t="s">
        <v>12</v>
      </c>
    </row>
    <row r="8" spans="1:8" ht="24">
      <c r="A8" s="1">
        <v>3</v>
      </c>
      <c r="B8" s="2" t="s">
        <v>15</v>
      </c>
      <c r="C8" s="3" t="s">
        <v>16</v>
      </c>
      <c r="D8" s="8">
        <v>7200</v>
      </c>
      <c r="E8" s="9">
        <v>1500</v>
      </c>
      <c r="F8" s="6">
        <f>+D8-E8</f>
        <v>5700</v>
      </c>
      <c r="G8" s="10">
        <f>+E8*100/D8</f>
        <v>20.833333333333332</v>
      </c>
      <c r="H8" s="7" t="s">
        <v>12</v>
      </c>
    </row>
    <row r="9" spans="1:8" ht="24">
      <c r="A9" s="1">
        <v>4</v>
      </c>
      <c r="B9" s="2" t="s">
        <v>17</v>
      </c>
      <c r="C9" s="3" t="s">
        <v>18</v>
      </c>
      <c r="D9" s="8">
        <v>100</v>
      </c>
      <c r="E9" s="5" t="s">
        <v>11</v>
      </c>
      <c r="F9" s="6">
        <f>+D9</f>
        <v>100</v>
      </c>
      <c r="G9" s="7">
        <v>0</v>
      </c>
      <c r="H9" s="7" t="s">
        <v>12</v>
      </c>
    </row>
    <row r="10" spans="1:8" ht="24.75" customHeight="1">
      <c r="A10" s="1">
        <v>5</v>
      </c>
      <c r="B10" s="11" t="s">
        <v>19</v>
      </c>
      <c r="C10" s="12" t="s">
        <v>20</v>
      </c>
      <c r="D10" s="8">
        <v>1500</v>
      </c>
      <c r="E10" s="5" t="s">
        <v>11</v>
      </c>
      <c r="F10" s="6">
        <f t="shared" ref="F10:F11" si="0">+D10</f>
        <v>1500</v>
      </c>
      <c r="G10" s="7">
        <v>0</v>
      </c>
      <c r="H10" s="7" t="s">
        <v>12</v>
      </c>
    </row>
    <row r="11" spans="1:8" ht="24">
      <c r="A11" s="1">
        <v>6</v>
      </c>
      <c r="B11" s="11" t="s">
        <v>21</v>
      </c>
      <c r="C11" s="3" t="s">
        <v>22</v>
      </c>
      <c r="D11" s="8">
        <v>9100</v>
      </c>
      <c r="E11" s="5" t="s">
        <v>11</v>
      </c>
      <c r="F11" s="6">
        <f t="shared" si="0"/>
        <v>9100</v>
      </c>
      <c r="G11" s="7">
        <v>0</v>
      </c>
      <c r="H11" s="7" t="s">
        <v>12</v>
      </c>
    </row>
    <row r="12" spans="1:8" ht="24">
      <c r="A12" s="1">
        <v>7</v>
      </c>
      <c r="B12" s="2" t="s">
        <v>23</v>
      </c>
      <c r="C12" s="3" t="s">
        <v>24</v>
      </c>
      <c r="D12" s="8">
        <v>10000</v>
      </c>
      <c r="E12" s="9">
        <v>1000</v>
      </c>
      <c r="F12" s="6">
        <f>+D12-E12</f>
        <v>9000</v>
      </c>
      <c r="G12" s="10">
        <f>+E12*100/D12</f>
        <v>10</v>
      </c>
      <c r="H12" s="7" t="s">
        <v>12</v>
      </c>
    </row>
    <row r="13" spans="1:8" ht="24">
      <c r="A13" s="1">
        <v>8</v>
      </c>
      <c r="B13" s="2" t="s">
        <v>25</v>
      </c>
      <c r="C13" s="2" t="s">
        <v>26</v>
      </c>
      <c r="D13" s="8">
        <f>53500+244700</f>
        <v>298200</v>
      </c>
      <c r="E13" s="9">
        <v>47000</v>
      </c>
      <c r="F13" s="6">
        <f>+D13-E13</f>
        <v>251200</v>
      </c>
      <c r="G13" s="10">
        <f>+E13*100/D13</f>
        <v>15.761234071093225</v>
      </c>
      <c r="H13" s="7" t="s">
        <v>12</v>
      </c>
    </row>
    <row r="14" spans="1:8" ht="24">
      <c r="A14" s="1">
        <v>9</v>
      </c>
      <c r="B14" s="2" t="s">
        <v>27</v>
      </c>
      <c r="C14" s="3" t="s">
        <v>26</v>
      </c>
      <c r="D14" s="8">
        <v>400</v>
      </c>
      <c r="E14" s="5" t="s">
        <v>11</v>
      </c>
      <c r="F14" s="6">
        <f>+D14</f>
        <v>400</v>
      </c>
      <c r="G14" s="1">
        <v>0</v>
      </c>
      <c r="H14" s="7" t="s">
        <v>12</v>
      </c>
    </row>
    <row r="15" spans="1:8" ht="24">
      <c r="A15" s="1">
        <v>10</v>
      </c>
      <c r="B15" s="2" t="s">
        <v>28</v>
      </c>
      <c r="C15" s="3" t="s">
        <v>29</v>
      </c>
      <c r="D15" s="8">
        <f>153610+44000</f>
        <v>197610</v>
      </c>
      <c r="E15" s="9">
        <v>49375</v>
      </c>
      <c r="F15" s="6">
        <f>+D15-E15</f>
        <v>148235</v>
      </c>
      <c r="G15" s="13">
        <f>+E15*100/D15</f>
        <v>24.986083700217602</v>
      </c>
      <c r="H15" s="7" t="s">
        <v>12</v>
      </c>
    </row>
    <row r="16" spans="1:8" ht="24">
      <c r="A16" s="1">
        <v>11</v>
      </c>
      <c r="B16" s="2" t="s">
        <v>30</v>
      </c>
      <c r="C16" s="3" t="s">
        <v>29</v>
      </c>
      <c r="D16" s="8">
        <v>228230</v>
      </c>
      <c r="E16" s="5" t="s">
        <v>11</v>
      </c>
      <c r="F16" s="6">
        <f>+D16</f>
        <v>228230</v>
      </c>
      <c r="G16" s="1">
        <v>0</v>
      </c>
      <c r="H16" s="7" t="s">
        <v>12</v>
      </c>
    </row>
    <row r="17" spans="1:8" ht="24">
      <c r="A17" s="1">
        <v>12</v>
      </c>
      <c r="B17" s="2" t="s">
        <v>31</v>
      </c>
      <c r="C17" s="3" t="s">
        <v>32</v>
      </c>
      <c r="D17" s="8">
        <v>4400</v>
      </c>
      <c r="E17" s="5" t="s">
        <v>11</v>
      </c>
      <c r="F17" s="6">
        <f t="shared" ref="F17:F19" si="1">+D17</f>
        <v>4400</v>
      </c>
      <c r="G17" s="1">
        <v>0</v>
      </c>
      <c r="H17" s="7" t="s">
        <v>12</v>
      </c>
    </row>
    <row r="18" spans="1:8" ht="24">
      <c r="A18" s="1">
        <v>13</v>
      </c>
      <c r="B18" s="2" t="s">
        <v>33</v>
      </c>
      <c r="C18" s="3" t="s">
        <v>34</v>
      </c>
      <c r="D18" s="8">
        <v>3200</v>
      </c>
      <c r="E18" s="5" t="s">
        <v>11</v>
      </c>
      <c r="F18" s="6">
        <f t="shared" si="1"/>
        <v>3200</v>
      </c>
      <c r="G18" s="1">
        <v>0</v>
      </c>
      <c r="H18" s="7" t="s">
        <v>12</v>
      </c>
    </row>
    <row r="19" spans="1:8" ht="24">
      <c r="A19" s="1">
        <v>14</v>
      </c>
      <c r="B19" s="2" t="s">
        <v>35</v>
      </c>
      <c r="C19" s="2" t="s">
        <v>36</v>
      </c>
      <c r="D19" s="8">
        <v>8600</v>
      </c>
      <c r="E19" s="5" t="s">
        <v>11</v>
      </c>
      <c r="F19" s="6">
        <f t="shared" si="1"/>
        <v>8600</v>
      </c>
      <c r="G19" s="1">
        <v>0</v>
      </c>
      <c r="H19" s="7" t="s">
        <v>12</v>
      </c>
    </row>
    <row r="20" spans="1:8" ht="24">
      <c r="A20" s="31" t="s">
        <v>37</v>
      </c>
      <c r="B20" s="31"/>
      <c r="C20" s="14" t="s">
        <v>11</v>
      </c>
      <c r="D20" s="15">
        <f>SUM(D7:D19)</f>
        <v>804540</v>
      </c>
      <c r="E20" s="16">
        <f>SUM(E6:E19)</f>
        <v>98875</v>
      </c>
      <c r="F20" s="17">
        <f>+D20-E20</f>
        <v>705665</v>
      </c>
      <c r="G20" s="10">
        <f>+E20*100/D20</f>
        <v>12.289631342133394</v>
      </c>
      <c r="H20" s="5" t="s">
        <v>11</v>
      </c>
    </row>
    <row r="21" spans="1:8" ht="24">
      <c r="A21" s="31" t="s">
        <v>38</v>
      </c>
      <c r="B21" s="31"/>
      <c r="C21" s="3" t="s">
        <v>39</v>
      </c>
      <c r="D21" s="8">
        <v>32900</v>
      </c>
      <c r="E21" s="18">
        <v>8000</v>
      </c>
      <c r="F21" s="19">
        <f>D21-E21</f>
        <v>24900</v>
      </c>
      <c r="G21" s="10">
        <f>+E21*100/D21</f>
        <v>24.316109422492403</v>
      </c>
      <c r="H21" s="5" t="s">
        <v>11</v>
      </c>
    </row>
    <row r="22" spans="1:8" ht="24">
      <c r="A22" s="31" t="s">
        <v>40</v>
      </c>
      <c r="B22" s="31"/>
      <c r="C22" s="20"/>
      <c r="D22" s="21">
        <f>+D20+D21</f>
        <v>837440</v>
      </c>
      <c r="E22" s="22">
        <f>+E20+E21</f>
        <v>106875</v>
      </c>
      <c r="F22" s="23">
        <f>+D22-E22</f>
        <v>730565</v>
      </c>
      <c r="G22" s="10">
        <f>+E22*100/D22</f>
        <v>12.762108330149026</v>
      </c>
      <c r="H22" s="5" t="s">
        <v>11</v>
      </c>
    </row>
    <row r="24" spans="1:8" ht="24">
      <c r="C24" s="24" t="s">
        <v>41</v>
      </c>
    </row>
    <row r="25" spans="1:8" ht="24">
      <c r="C25" s="25"/>
    </row>
    <row r="26" spans="1:8" ht="24">
      <c r="C26" s="25" t="s">
        <v>42</v>
      </c>
    </row>
    <row r="27" spans="1:8" ht="24">
      <c r="C27" s="26" t="s">
        <v>45</v>
      </c>
    </row>
    <row r="28" spans="1:8" ht="24">
      <c r="C28" s="27" t="s">
        <v>43</v>
      </c>
    </row>
  </sheetData>
  <mergeCells count="14">
    <mergeCell ref="H4:H5"/>
    <mergeCell ref="A20:B20"/>
    <mergeCell ref="A21:B21"/>
    <mergeCell ref="A22:B22"/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2024-04-10T13:42:37Z</cp:lastPrinted>
  <dcterms:created xsi:type="dcterms:W3CDTF">2024-04-08T03:36:46Z</dcterms:created>
  <dcterms:modified xsi:type="dcterms:W3CDTF">2024-05-07T10:46:50Z</dcterms:modified>
</cp:coreProperties>
</file>